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xr:revisionPtr revIDLastSave="0" documentId="8_{94B924B7-3051-4649-A8D4-A5AE421E66D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معلومات عامة" sheetId="1" r:id="rId1"/>
    <sheet name="معلومات قاعدة الضمان" sheetId="2" r:id="rId2"/>
    <sheet name="Lookup" sheetId="3" state="hidden" r:id="rId3"/>
  </sheets>
  <definedNames>
    <definedName name="CatTable">Table3[#All]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" i="2" l="1"/>
  <c r="U3" i="2"/>
  <c r="S3" i="2"/>
  <c r="R3" i="2"/>
  <c r="V2" i="2"/>
  <c r="U2" i="2"/>
  <c r="S2" i="2"/>
  <c r="R2" i="2"/>
  <c r="B12" i="1"/>
</calcChain>
</file>

<file path=xl/sharedStrings.xml><?xml version="1.0" encoding="utf-8"?>
<sst xmlns="http://schemas.openxmlformats.org/spreadsheetml/2006/main" count="72" uniqueCount="71">
  <si>
    <t>GTIN</t>
  </si>
  <si>
    <t>MC01</t>
  </si>
  <si>
    <t>MC02</t>
  </si>
  <si>
    <t>MC03</t>
  </si>
  <si>
    <t>MC04</t>
  </si>
  <si>
    <t>MC05</t>
  </si>
  <si>
    <t>MC06</t>
  </si>
  <si>
    <t>Tobacco and Tobacco Products</t>
  </si>
  <si>
    <t>Carbonated Drinks</t>
  </si>
  <si>
    <t>Energy Drinks</t>
  </si>
  <si>
    <t>Liquids Used in Electronic Smoking Devices and Tools</t>
  </si>
  <si>
    <t>Electronic Smoking Devices and Tools</t>
  </si>
  <si>
    <t>Sweetened Drinks</t>
  </si>
  <si>
    <t>التبغ ومنتجات التبغ</t>
  </si>
  <si>
    <t>المشروبات الغازية</t>
  </si>
  <si>
    <t>مشروبات الطاقة</t>
  </si>
  <si>
    <t>السوائل المستخدمة في أجهزة وأدوات التدخين الإلكترونية</t>
  </si>
  <si>
    <t>أجهزة وأدوات التدخين الإلكترونية</t>
  </si>
  <si>
    <t>المشروبات المحلاة</t>
  </si>
  <si>
    <t>MCAT</t>
  </si>
  <si>
    <t>VALUE</t>
  </si>
  <si>
    <t>DESC_EN</t>
  </si>
  <si>
    <t>DESC_AR</t>
  </si>
  <si>
    <t>FBSTA</t>
  </si>
  <si>
    <t>الإجابة</t>
  </si>
  <si>
    <t>المعلومات المطلوبة</t>
  </si>
  <si>
    <t>اسم أمين المستودع</t>
  </si>
  <si>
    <t>رقم المنطقة المحددة</t>
  </si>
  <si>
    <t>تاريخ الحساب</t>
  </si>
  <si>
    <t>قيمة أصول أمين المستودع (بالدرهم)</t>
  </si>
  <si>
    <t>عدد الأشخاص الذين يستخدمهم أمين المستودع</t>
  </si>
  <si>
    <t>عدد السنوات والأشهر التي قضاها أمين المستودع في العمل</t>
  </si>
  <si>
    <t>قاعدة المنتج (درهم)</t>
  </si>
  <si>
    <t>الملاحظات</t>
  </si>
  <si>
    <t>الاسم المسجل لأمين المستودع</t>
  </si>
  <si>
    <t xml:space="preserve">في حالة التسجيل الجديد ، لا يلزم رقم المنطقة المحددة. </t>
  </si>
  <si>
    <t>اذكر التاريخ الذي تم فيه تجميع البيانات</t>
  </si>
  <si>
    <t>وفقا للبيانات المالية السنوية لأمين المستودع. تقديم البيانات المالية السنوية لآخر سنة منتهية قبل طلب الضمان المالي.</t>
  </si>
  <si>
    <t xml:space="preserve">تقديم دليل على الفترة التي مارس فيها أمين المستودع أعماله بنشاط وبشكل مستمر. </t>
  </si>
  <si>
    <t xml:space="preserve">الرقم مملوء مسبقاَ من ورقة "معلومات قاعدة الضمان". </t>
  </si>
  <si>
    <t>وفقا لوزارة الموارد البشرية والتوطين  ("MOHRE"). تقديم نسخة من شهادة وزارة الموارد البشرية والتوطين ذات الصلة.</t>
  </si>
  <si>
    <t>اسم المنطقة المحددة</t>
  </si>
  <si>
    <t>1.معلومات عامة</t>
  </si>
  <si>
    <t>2. التعليمات</t>
  </si>
  <si>
    <t xml:space="preserve"> ج) يتعين عليك إدخال كمية البضائع المحتفظ بها في الشهر بواسطة رقم GTIN</t>
  </si>
  <si>
    <t xml:space="preserve">    ملاحظة: لمزيد من المعلومات، يرجى الرجوع إلى دليل الأشخاص الخاضعين للضريبة – الضريبة الانتقائية (EG001).</t>
  </si>
  <si>
    <t xml:space="preserve"> أ) يرجى تقديم تفاصيل السلع الانتقائية الموجودة في المنطقة المحددة في صفحة "معلومات قاعدة الضمان"</t>
  </si>
  <si>
    <t xml:space="preserve"> ب) يرجى استبدال الأعمدة من الشهر 1 إلى الشهر 12 (في صفحة معلومات قاعدة الضمان) بالشهر والسنة الفعليين اللذين يتم تقديم التفاصيل عنهما. على سبيل المثال أبريل 2023 ، مايو 2023 إلخ.</t>
  </si>
  <si>
    <t xml:space="preserve"> د) سعر بيع التجزئة المحدد "DRSP" يعني </t>
  </si>
  <si>
    <t xml:space="preserve">      1) سعر البيع الموصى به للسلعة الانتقائية في سياق بيعها بالتجزئة ، والذي تم تحديده وإعلانه وإلصاقه بالسلع من قبل المستورد أو المنتج ؛ و </t>
  </si>
  <si>
    <t xml:space="preserve">     2) متوسط سعر بيع التجزئة للبضائع في السوق. </t>
  </si>
  <si>
    <t>اسم المنتج</t>
  </si>
  <si>
    <t>وصف المنتج</t>
  </si>
  <si>
    <t>وصف السلعة</t>
  </si>
  <si>
    <t>فئة السلع الانتقائية</t>
  </si>
  <si>
    <t>شهر 1</t>
  </si>
  <si>
    <t>شهر 12</t>
  </si>
  <si>
    <t>شهر 2</t>
  </si>
  <si>
    <t>شهر 3</t>
  </si>
  <si>
    <t>شهر 4</t>
  </si>
  <si>
    <t>شهر 5</t>
  </si>
  <si>
    <t>شهر 6</t>
  </si>
  <si>
    <t>شهر 7</t>
  </si>
  <si>
    <t>شهر 8</t>
  </si>
  <si>
    <t>شهر 9</t>
  </si>
  <si>
    <t>شهر 10</t>
  </si>
  <si>
    <t>شهر 11</t>
  </si>
  <si>
    <t>الكمية الإجمالية</t>
  </si>
  <si>
    <t>متوسط المخزون في نهاية الشهر</t>
  </si>
  <si>
    <t>DRSP (درهم إماراتي) (السعر غير شامل الضريبة الانتقائية)</t>
  </si>
  <si>
    <t>معدل الضريبة الانتقائية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</si>
</sst>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/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2" fontId="0" fillId="0" borderId="3" xfId="0" applyNumberFormat="1" applyBorder="1" applyProtection="1">
      <protection locked="0"/>
    </xf>
    <xf numFmtId="0" fontId="0" fillId="0" borderId="0" xfId="0" applyProtection="1">
      <protection locked="0"/>
    </xf>
    <xf numFmtId="2" fontId="0" fillId="0" borderId="4" xfId="0" applyNumberFormat="1" applyBorder="1" applyProtection="1">
      <protection locked="0"/>
    </xf>
    <xf numFmtId="2" fontId="0" fillId="3" borderId="3" xfId="0" applyNumberForma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2" fontId="0" fillId="3" borderId="4" xfId="0" applyNumberFormat="1" applyFill="1" applyBorder="1"/>
    <xf numFmtId="10" fontId="0" fillId="0" borderId="0" xfId="0" applyNumberFormat="1"/>
    <xf numFmtId="43" fontId="0" fillId="0" borderId="1" xfId="1" applyFont="1" applyBorder="1" applyProtection="1"/>
    <xf numFmtId="1" fontId="0" fillId="0" borderId="1" xfId="0" applyNumberFormat="1" applyBorder="1" applyAlignment="1" applyProtection="1">
      <alignment horizontal="center" vertical="center"/>
      <protection locked="0"/>
    </xf>
    <xf numFmtId="43" fontId="0" fillId="0" borderId="1" xfId="1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9" fontId="0" fillId="3" borderId="4" xfId="0" applyNumberFormat="1" applyFill="1" applyBorder="1"/>
    <xf numFmtId="0" fontId="0" fillId="0" borderId="1" xfId="0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2" fontId="0" fillId="0" borderId="1" xfId="0" applyNumberFormat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2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right" readingOrder="2"/>
    </xf>
    <xf numFmtId="0" fontId="1" fillId="0" borderId="0" xfId="0" applyFont="1" applyAlignment="1">
      <alignment horizontal="right" vertical="center" wrapText="1" readingOrder="2"/>
    </xf>
    <xf numFmtId="0" fontId="0" fillId="2" borderId="8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 readingOrder="2"/>
    </xf>
    <xf numFmtId="0" fontId="0" fillId="2" borderId="10" xfId="0" applyFill="1" applyBorder="1" applyAlignment="1">
      <alignment horizontal="right" vertical="center" readingOrder="2"/>
    </xf>
    <xf numFmtId="0" fontId="1" fillId="2" borderId="1" xfId="0" applyFont="1" applyFill="1" applyBorder="1" applyAlignment="1">
      <alignment horizontal="center" vertical="center" wrapText="1" readingOrder="2"/>
    </xf>
    <xf numFmtId="9" fontId="0" fillId="3" borderId="3" xfId="0" applyNumberFormat="1" applyFill="1" applyBorder="1" applyProtection="1"/>
    <xf numFmtId="2" fontId="0" fillId="3" borderId="4" xfId="0" applyNumberFormat="1" applyFill="1" applyBorder="1" applyProtection="1"/>
    <xf numFmtId="0" fontId="0" fillId="2" borderId="5" xfId="0" applyFill="1" applyBorder="1" applyAlignment="1">
      <alignment horizontal="right" vertical="center" wrapText="1"/>
    </xf>
    <xf numFmtId="0" fontId="0" fillId="2" borderId="6" xfId="0" applyFill="1" applyBorder="1" applyAlignment="1">
      <alignment horizontal="right" vertical="center" wrapText="1"/>
    </xf>
    <xf numFmtId="0" fontId="0" fillId="2" borderId="7" xfId="0" applyFill="1" applyBorder="1" applyAlignment="1">
      <alignment horizontal="right" vertical="center" wrapText="1"/>
    </xf>
    <xf numFmtId="0" fontId="0" fillId="2" borderId="8" xfId="0" applyFill="1" applyBorder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0" fillId="2" borderId="9" xfId="0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27">
    <dxf>
      <numFmt numFmtId="14" formatCode="0.00%"/>
    </dxf>
    <dxf>
      <numFmt numFmtId="2" formatCode="0.0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numFmt numFmtId="13" formatCode="0%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V3" totalsRowShown="0" headerRowDxfId="26" headerRowBorderDxfId="25" tableBorderDxfId="24" totalsRowBorderDxfId="23">
  <tableColumns count="22">
    <tableColumn id="1" xr3:uid="{00000000-0010-0000-0000-000001000000}" name="اسم المنتج" dataDxfId="22"/>
    <tableColumn id="2" xr3:uid="{00000000-0010-0000-0000-000002000000}" name="وصف المنتج" dataDxfId="21"/>
    <tableColumn id="3" xr3:uid="{00000000-0010-0000-0000-000003000000}" name="وصف السلعة" dataDxfId="20"/>
    <tableColumn id="4" xr3:uid="{00000000-0010-0000-0000-000004000000}" name="GTIN" dataDxfId="19"/>
    <tableColumn id="5" xr3:uid="{00000000-0010-0000-0000-000005000000}" name="فئة السلع الانتقائية" dataDxfId="18"/>
    <tableColumn id="6" xr3:uid="{00000000-0010-0000-0000-000006000000}" name="شهر 1" dataDxfId="17"/>
    <tableColumn id="7" xr3:uid="{00000000-0010-0000-0000-000007000000}" name="شهر 2" dataDxfId="16"/>
    <tableColumn id="8" xr3:uid="{00000000-0010-0000-0000-000008000000}" name="شهر 3" dataDxfId="15"/>
    <tableColumn id="9" xr3:uid="{00000000-0010-0000-0000-000009000000}" name="شهر 4" dataDxfId="14"/>
    <tableColumn id="10" xr3:uid="{00000000-0010-0000-0000-00000A000000}" name="شهر 5" dataDxfId="13"/>
    <tableColumn id="11" xr3:uid="{00000000-0010-0000-0000-00000B000000}" name="شهر 6" dataDxfId="12"/>
    <tableColumn id="12" xr3:uid="{00000000-0010-0000-0000-00000C000000}" name="شهر 7" dataDxfId="11"/>
    <tableColumn id="13" xr3:uid="{00000000-0010-0000-0000-00000D000000}" name="شهر 8" dataDxfId="10"/>
    <tableColumn id="14" xr3:uid="{00000000-0010-0000-0000-00000E000000}" name="شهر 9" dataDxfId="9"/>
    <tableColumn id="15" xr3:uid="{00000000-0010-0000-0000-00000F000000}" name="شهر 10" dataDxfId="8"/>
    <tableColumn id="16" xr3:uid="{00000000-0010-0000-0000-000010000000}" name="شهر 11" dataDxfId="7"/>
    <tableColumn id="17" xr3:uid="{00000000-0010-0000-0000-000011000000}" name="شهر 12" dataDxfId="6"/>
    <tableColumn id="18" xr3:uid="{00000000-0010-0000-0000-000012000000}" name="الكمية الإجمالية" dataDxfId="5">
      <calculatedColumnFormula>SUM(Table1[[#This Row],[شهر 1]:[شهر 12]])</calculatedColumnFormula>
    </tableColumn>
    <tableColumn id="19" xr3:uid="{00000000-0010-0000-0000-000013000000}" name="متوسط المخزون في نهاية الشهر" dataDxfId="4">
      <calculatedColumnFormula>IFERROR((AVERAGE(Table1[[#This Row],[شهر 1]:[شهر 12]])),0)</calculatedColumnFormula>
    </tableColumn>
    <tableColumn id="21" xr3:uid="{00000000-0010-0000-0000-000015000000}" name="DRSP (درهم إماراتي) (السعر غير شامل الضريبة الانتقائية)" dataDxfId="3"/>
    <tableColumn id="22" xr3:uid="{00000000-0010-0000-0000-000016000000}" name="معدل الضريبة الانتقائية" dataDxfId="2">
      <calculatedColumnFormula>IF(Table1[[#This Row],[فئة السلع الانتقائية]]="",0,(VLOOKUP(Table1[[#This Row],[فئة السلع الانتقائية]],Table3[[DESC_AR]:[FBSTA]],2,FALSE)))</calculatedColumnFormula>
    </tableColumn>
    <tableColumn id="23" xr3:uid="{00000000-0010-0000-0000-000017000000}" name="قاعدة المنتج (درهم)" dataDxfId="1">
      <calculatedColumnFormula>Table1[[#This Row],[متوسط المخزون في نهاية الشهر]]*Table1[[#This Row],[DRSP (درهم إماراتي) (السعر غير شامل الضريبة الانتقائية)]]*Table1[[#This Row],[معدل الضريبة الانتقائية]]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1:E7" totalsRowShown="0">
  <autoFilter ref="A1:E7" xr:uid="{00000000-0009-0000-0100-000003000000}"/>
  <tableColumns count="5">
    <tableColumn id="1" xr3:uid="{00000000-0010-0000-0100-000001000000}" name="MCAT"/>
    <tableColumn id="2" xr3:uid="{00000000-0010-0000-0100-000002000000}" name="VALUE"/>
    <tableColumn id="3" xr3:uid="{00000000-0010-0000-0100-000003000000}" name="DESC_EN"/>
    <tableColumn id="5" xr3:uid="{00000000-0010-0000-0100-000005000000}" name="DESC_AR"/>
    <tableColumn id="4" xr3:uid="{00000000-0010-0000-0100-000004000000}" name="FBST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2"/>
  <sheetViews>
    <sheetView showGridLines="0" rightToLeft="1" zoomScale="107" zoomScaleNormal="73" workbookViewId="0">
      <selection activeCell="B12" sqref="B12"/>
    </sheetView>
  </sheetViews>
  <sheetFormatPr defaultColWidth="9" defaultRowHeight="14.4" x14ac:dyDescent="0.3"/>
  <cols>
    <col min="1" max="1" width="58.44140625" customWidth="1"/>
    <col min="2" max="2" width="43.6640625" customWidth="1"/>
    <col min="3" max="3" width="80.21875" customWidth="1"/>
  </cols>
  <sheetData>
    <row r="2" spans="1:3" ht="14.25" customHeight="1" x14ac:dyDescent="0.3">
      <c r="A2" s="33" t="s">
        <v>42</v>
      </c>
    </row>
    <row r="3" spans="1:3" ht="14.25" customHeight="1" x14ac:dyDescent="0.3"/>
    <row r="4" spans="1:3" x14ac:dyDescent="0.3">
      <c r="A4" s="10" t="s">
        <v>25</v>
      </c>
      <c r="B4" s="10" t="s">
        <v>24</v>
      </c>
      <c r="C4" s="10" t="s">
        <v>33</v>
      </c>
    </row>
    <row r="5" spans="1:3" x14ac:dyDescent="0.3">
      <c r="A5" s="10" t="s">
        <v>26</v>
      </c>
      <c r="B5" s="1"/>
      <c r="C5" s="28" t="s">
        <v>34</v>
      </c>
    </row>
    <row r="6" spans="1:3" x14ac:dyDescent="0.3">
      <c r="A6" s="10" t="s">
        <v>41</v>
      </c>
      <c r="B6" s="1"/>
      <c r="C6" s="29"/>
    </row>
    <row r="7" spans="1:3" ht="15" customHeight="1" x14ac:dyDescent="0.3">
      <c r="A7" s="10" t="s">
        <v>27</v>
      </c>
      <c r="B7" s="1"/>
      <c r="C7" s="28" t="s">
        <v>35</v>
      </c>
    </row>
    <row r="8" spans="1:3" ht="15" customHeight="1" x14ac:dyDescent="0.3">
      <c r="A8" s="10" t="s">
        <v>28</v>
      </c>
      <c r="B8" s="26"/>
      <c r="C8" s="28" t="s">
        <v>36</v>
      </c>
    </row>
    <row r="9" spans="1:3" x14ac:dyDescent="0.3">
      <c r="A9" s="11" t="s">
        <v>29</v>
      </c>
      <c r="B9" s="25"/>
      <c r="C9" s="30" t="s">
        <v>37</v>
      </c>
    </row>
    <row r="10" spans="1:3" x14ac:dyDescent="0.3">
      <c r="A10" s="11" t="s">
        <v>30</v>
      </c>
      <c r="B10" s="24"/>
      <c r="C10" s="30" t="s">
        <v>40</v>
      </c>
    </row>
    <row r="11" spans="1:3" x14ac:dyDescent="0.3">
      <c r="A11" s="11" t="s">
        <v>31</v>
      </c>
      <c r="B11" s="1"/>
      <c r="C11" s="31" t="s">
        <v>38</v>
      </c>
    </row>
    <row r="12" spans="1:3" x14ac:dyDescent="0.3">
      <c r="A12" s="11" t="s">
        <v>32</v>
      </c>
      <c r="B12" s="23">
        <f>SUM(Table1[قاعدة المنتج (درهم)])</f>
        <v>0</v>
      </c>
      <c r="C12" s="32" t="s">
        <v>39</v>
      </c>
    </row>
    <row r="13" spans="1:3" x14ac:dyDescent="0.3">
      <c r="A13" s="12"/>
    </row>
    <row r="14" spans="1:3" x14ac:dyDescent="0.3">
      <c r="A14" s="34" t="s">
        <v>43</v>
      </c>
    </row>
    <row r="15" spans="1:3" x14ac:dyDescent="0.3">
      <c r="A15" s="13"/>
    </row>
    <row r="16" spans="1:3" x14ac:dyDescent="0.3">
      <c r="A16" s="41" t="s">
        <v>46</v>
      </c>
      <c r="B16" s="42"/>
      <c r="C16" s="43"/>
    </row>
    <row r="17" spans="1:3" x14ac:dyDescent="0.3">
      <c r="A17" s="44" t="s">
        <v>47</v>
      </c>
      <c r="B17" s="45"/>
      <c r="C17" s="46"/>
    </row>
    <row r="18" spans="1:3" x14ac:dyDescent="0.3">
      <c r="A18" s="35" t="s">
        <v>44</v>
      </c>
      <c r="B18" s="14"/>
      <c r="C18" s="15"/>
    </row>
    <row r="19" spans="1:3" x14ac:dyDescent="0.3">
      <c r="A19" s="35" t="s">
        <v>48</v>
      </c>
      <c r="B19" s="14"/>
      <c r="C19" s="15"/>
    </row>
    <row r="20" spans="1:3" x14ac:dyDescent="0.3">
      <c r="A20" s="36" t="s">
        <v>49</v>
      </c>
      <c r="B20" s="14"/>
      <c r="C20" s="15"/>
    </row>
    <row r="21" spans="1:3" x14ac:dyDescent="0.3">
      <c r="A21" s="36" t="s">
        <v>50</v>
      </c>
      <c r="B21" s="14"/>
      <c r="C21" s="15"/>
    </row>
    <row r="22" spans="1:3" x14ac:dyDescent="0.3">
      <c r="A22" s="37" t="s">
        <v>45</v>
      </c>
      <c r="B22" s="16"/>
      <c r="C22" s="17"/>
    </row>
  </sheetData>
  <sheetProtection algorithmName="SHA-512" hashValue="DlbwB68FOCvgRgsP6w9XbKFeKBSnN84OmfzndftrNsPFHa4tfinEI1QZs4pibeMh5nfnM6AGM0YW5Wc4KXfejw==" saltValue="dex/sI2Na4KTDUHzgl9fBQ==" spinCount="100000" sheet="1" objects="1" scenarios="1"/>
  <mergeCells count="2">
    <mergeCell ref="A16:C16"/>
    <mergeCell ref="A17:C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showGridLines="0" rightToLeft="1" tabSelected="1" topLeftCell="F1" zoomScale="97" zoomScaleNormal="97" workbookViewId="0">
      <selection activeCell="N3" sqref="N3"/>
    </sheetView>
  </sheetViews>
  <sheetFormatPr defaultColWidth="8.77734375" defaultRowHeight="14.4" x14ac:dyDescent="0.3"/>
  <cols>
    <col min="1" max="1" width="20.44140625" style="7" customWidth="1"/>
    <col min="2" max="2" width="24" style="7" customWidth="1"/>
    <col min="3" max="3" width="31.77734375" style="7" customWidth="1"/>
    <col min="4" max="4" width="20.33203125" style="7" customWidth="1"/>
    <col min="5" max="5" width="47.44140625" style="7" customWidth="1"/>
    <col min="6" max="6" width="11.6640625" style="7" customWidth="1"/>
    <col min="7" max="8" width="11.33203125" style="7" customWidth="1"/>
    <col min="9" max="9" width="11.44140625" style="7" customWidth="1"/>
    <col min="10" max="10" width="10.77734375" style="7" customWidth="1"/>
    <col min="11" max="12" width="11.33203125" style="7" customWidth="1"/>
    <col min="13" max="14" width="11" style="7" customWidth="1"/>
    <col min="15" max="17" width="11.21875" style="7" customWidth="1"/>
    <col min="18" max="18" width="17.6640625" customWidth="1"/>
    <col min="19" max="19" width="18.44140625" customWidth="1"/>
    <col min="20" max="20" width="18.44140625" style="7" customWidth="1"/>
    <col min="21" max="21" width="18.44140625" style="22" customWidth="1"/>
    <col min="22" max="22" width="19.44140625" style="20" customWidth="1"/>
  </cols>
  <sheetData>
    <row r="1" spans="1:22" ht="55.5" customHeight="1" x14ac:dyDescent="0.3">
      <c r="A1" s="3" t="s">
        <v>51</v>
      </c>
      <c r="B1" s="3" t="s">
        <v>52</v>
      </c>
      <c r="C1" s="3" t="s">
        <v>53</v>
      </c>
      <c r="D1" s="3" t="s">
        <v>0</v>
      </c>
      <c r="E1" s="3" t="s">
        <v>54</v>
      </c>
      <c r="F1" s="18" t="s">
        <v>55</v>
      </c>
      <c r="G1" s="18" t="s">
        <v>57</v>
      </c>
      <c r="H1" s="18" t="s">
        <v>58</v>
      </c>
      <c r="I1" s="18" t="s">
        <v>59</v>
      </c>
      <c r="J1" s="18" t="s">
        <v>60</v>
      </c>
      <c r="K1" s="18" t="s">
        <v>61</v>
      </c>
      <c r="L1" s="18" t="s">
        <v>62</v>
      </c>
      <c r="M1" s="18" t="s">
        <v>63</v>
      </c>
      <c r="N1" s="18" t="s">
        <v>64</v>
      </c>
      <c r="O1" s="18" t="s">
        <v>65</v>
      </c>
      <c r="P1" s="18" t="s">
        <v>66</v>
      </c>
      <c r="Q1" s="18" t="s">
        <v>56</v>
      </c>
      <c r="R1" s="3" t="s">
        <v>67</v>
      </c>
      <c r="S1" s="2" t="s">
        <v>68</v>
      </c>
      <c r="T1" s="38" t="s">
        <v>69</v>
      </c>
      <c r="U1" s="2" t="s">
        <v>70</v>
      </c>
      <c r="V1" s="19" t="s">
        <v>32</v>
      </c>
    </row>
    <row r="2" spans="1:22" x14ac:dyDescent="0.3">
      <c r="A2" s="4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9">
        <f>SUM(Table1[[#This Row],[شهر 1]:[شهر 12]])</f>
        <v>0</v>
      </c>
      <c r="S2" s="9">
        <f>IFERROR((AVERAGE(Table1[[#This Row],[شهر 1]:[شهر 12]])),0)</f>
        <v>0</v>
      </c>
      <c r="T2" s="8"/>
      <c r="U2" s="27">
        <f>IF(Table1[[#This Row],[فئة السلع الانتقائية]]="",0,(VLOOKUP(Table1[[#This Row],[فئة السلع الانتقائية]],Table3[[DESC_AR]:[FBSTA]],2,FALSE)))</f>
        <v>0</v>
      </c>
      <c r="V2" s="21">
        <f>Table1[[#This Row],[متوسط المخزون في نهاية الشهر]]*Table1[[#This Row],[DRSP (درهم إماراتي) (السعر غير شامل الضريبة الانتقائية)]]*Table1[[#This Row],[معدل الضريبة الانتقائية]]</f>
        <v>0</v>
      </c>
    </row>
    <row r="3" spans="1:22" x14ac:dyDescent="0.3">
      <c r="A3" s="4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9">
        <f>SUM(Table1[[#This Row],[شهر 1]:[شهر 12]])</f>
        <v>0</v>
      </c>
      <c r="S3" s="9">
        <f>IFERROR((AVERAGE(Table1[[#This Row],[شهر 1]:[شهر 12]])),0)</f>
        <v>0</v>
      </c>
      <c r="T3" s="6"/>
      <c r="U3" s="39">
        <f>IF(Table1[[#This Row],[فئة السلع الانتقائية]]="",0,(VLOOKUP(Table1[[#This Row],[فئة السلع الانتقائية]],Table3[[DESC_AR]:[FBSTA]],2,FALSE)))</f>
        <v>0</v>
      </c>
      <c r="V3" s="40">
        <f>Table1[[#This Row],[متوسط المخزون في نهاية الشهر]]*Table1[[#This Row],[DRSP (درهم إماراتي) (السعر غير شامل الضريبة الانتقائية)]]*Table1[[#This Row],[معدل الضريبة الانتقائية]]</f>
        <v>0</v>
      </c>
    </row>
  </sheetData>
  <sheetProtection algorithmName="SHA-512" hashValue="+WLri+yX0l/cpNvnDzgd/Bo07O7AGRO2urRv+VKLq4dXr5oUoY6vVX6AwTIyZsWOotB+aDnZ0dBSc8VUwyJVEQ==" saltValue="QBThzlWrwiik7rnRfMuoFw==" spinCount="100000" sheet="1" formatCells="0" formatRows="0" insertRows="0" deleteRows="0" sort="0" autoFilter="0"/>
  <phoneticPr fontId="3" type="noConversion"/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4184DB-E1FF-CD4E-AFC3-254DC4ED55E8}">
          <x14:formula1>
            <xm:f>Lookup!$D$2:$D$7</xm:f>
          </x14:formula1>
          <xm:sqref>E2:E3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workbookViewId="0">
      <selection activeCell="D22" sqref="D22"/>
    </sheetView>
  </sheetViews>
  <sheetFormatPr defaultColWidth="8.77734375" defaultRowHeight="14.4" x14ac:dyDescent="0.3"/>
  <cols>
    <col min="2" max="2" width="9" customWidth="1"/>
    <col min="3" max="3" width="48.77734375" bestFit="1" customWidth="1"/>
    <col min="4" max="4" width="48.77734375" customWidth="1"/>
    <col min="5" max="5" width="10.21875" bestFit="1" customWidth="1"/>
  </cols>
  <sheetData>
    <row r="1" spans="1:5" x14ac:dyDescent="0.3">
      <c r="A1" t="s">
        <v>19</v>
      </c>
      <c r="B1" t="s">
        <v>20</v>
      </c>
      <c r="C1" t="s">
        <v>21</v>
      </c>
      <c r="D1" t="s">
        <v>22</v>
      </c>
      <c r="E1" t="s">
        <v>23</v>
      </c>
    </row>
    <row r="2" spans="1:5" x14ac:dyDescent="0.3">
      <c r="A2" t="s">
        <v>1</v>
      </c>
      <c r="B2">
        <v>100</v>
      </c>
      <c r="C2" t="s">
        <v>7</v>
      </c>
      <c r="D2" t="s">
        <v>13</v>
      </c>
      <c r="E2" s="22">
        <v>1</v>
      </c>
    </row>
    <row r="3" spans="1:5" x14ac:dyDescent="0.3">
      <c r="A3" t="s">
        <v>2</v>
      </c>
      <c r="B3">
        <v>50</v>
      </c>
      <c r="C3" t="s">
        <v>8</v>
      </c>
      <c r="D3" t="s">
        <v>14</v>
      </c>
      <c r="E3" s="22">
        <v>0.5</v>
      </c>
    </row>
    <row r="4" spans="1:5" x14ac:dyDescent="0.3">
      <c r="A4" t="s">
        <v>3</v>
      </c>
      <c r="B4">
        <v>100</v>
      </c>
      <c r="C4" t="s">
        <v>9</v>
      </c>
      <c r="D4" t="s">
        <v>15</v>
      </c>
      <c r="E4" s="22">
        <v>1</v>
      </c>
    </row>
    <row r="5" spans="1:5" x14ac:dyDescent="0.3">
      <c r="A5" t="s">
        <v>4</v>
      </c>
      <c r="B5">
        <v>100</v>
      </c>
      <c r="C5" t="s">
        <v>10</v>
      </c>
      <c r="D5" t="s">
        <v>16</v>
      </c>
      <c r="E5" s="22">
        <v>1</v>
      </c>
    </row>
    <row r="6" spans="1:5" x14ac:dyDescent="0.3">
      <c r="A6" t="s">
        <v>5</v>
      </c>
      <c r="B6">
        <v>100</v>
      </c>
      <c r="C6" t="s">
        <v>11</v>
      </c>
      <c r="D6" t="s">
        <v>17</v>
      </c>
      <c r="E6" s="22">
        <v>1</v>
      </c>
    </row>
    <row r="7" spans="1:5" x14ac:dyDescent="0.3">
      <c r="A7" t="s">
        <v>6</v>
      </c>
      <c r="B7">
        <v>50</v>
      </c>
      <c r="C7" t="s">
        <v>12</v>
      </c>
      <c r="D7" t="s">
        <v>18</v>
      </c>
      <c r="E7" s="22">
        <v>0.5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3D6B56A00E53429445B0137FB4DE4A" ma:contentTypeVersion="15" ma:contentTypeDescription="Create a new document." ma:contentTypeScope="" ma:versionID="b06d26b4c0fb152827627ed9794a3bb2">
  <xsd:schema xmlns:xsd="http://www.w3.org/2001/XMLSchema" xmlns:xs="http://www.w3.org/2001/XMLSchema" xmlns:p="http://schemas.microsoft.com/office/2006/metadata/properties" xmlns:ns2="ec50d855-2a47-4db4-a371-acc67d075033" xmlns:ns3="db0fc75e-1008-48cc-ba5d-a16fea15a714" targetNamespace="http://schemas.microsoft.com/office/2006/metadata/properties" ma:root="true" ma:fieldsID="0ae89bb98a09eb16c1e551511cd5bf19" ns2:_="" ns3:_="">
    <xsd:import namespace="ec50d855-2a47-4db4-a371-acc67d075033"/>
    <xsd:import namespace="db0fc75e-1008-48cc-ba5d-a16fea15a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0d855-2a47-4db4-a371-acc67d0750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b520d0e-f2a0-4d0a-b5f2-77ace4ab24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0fc75e-1008-48cc-ba5d-a16fea15a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f4a4e2d-561f-4c95-a986-7a32b4fc5165}" ma:internalName="TaxCatchAll" ma:showField="CatchAllData" ma:web="db0fc75e-1008-48cc-ba5d-a16fea15a7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50d855-2a47-4db4-a371-acc67d075033">
      <Terms xmlns="http://schemas.microsoft.com/office/infopath/2007/PartnerControls"/>
    </lcf76f155ced4ddcb4097134ff3c332f>
    <TaxCatchAll xmlns="db0fc75e-1008-48cc-ba5d-a16fea15a714" xsi:nil="true"/>
  </documentManagement>
</p:properties>
</file>

<file path=customXml/itemProps1.xml><?xml version="1.0" encoding="utf-8"?>
<ds:datastoreItem xmlns:ds="http://schemas.openxmlformats.org/officeDocument/2006/customXml" ds:itemID="{08FD4245-A557-4B7A-8A64-E549B2FF699E}"/>
</file>

<file path=customXml/itemProps2.xml><?xml version="1.0" encoding="utf-8"?>
<ds:datastoreItem xmlns:ds="http://schemas.openxmlformats.org/officeDocument/2006/customXml" ds:itemID="{8B69DAC0-CFA6-4A30-B102-029019ADB41C}"/>
</file>

<file path=customXml/itemProps3.xml><?xml version="1.0" encoding="utf-8"?>
<ds:datastoreItem xmlns:ds="http://schemas.openxmlformats.org/officeDocument/2006/customXml" ds:itemID="{CE427EF3-F45A-4DB4-9104-5986443703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معلومات عامة</vt:lpstr>
      <vt:lpstr>معلومات قاعدة الضمان</vt:lpstr>
      <vt:lpstr>Lookup</vt:lpstr>
      <vt:lpstr>CatTable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Shabeen Ibrahim</dc:creator>
  <cp:lastModifiedBy>Amit Sengar</cp:lastModifiedBy>
  <dcterms:created xsi:type="dcterms:W3CDTF">2023-03-22T04:52:52Z</dcterms:created>
  <dcterms:modified xsi:type="dcterms:W3CDTF">2023-04-04T10:20:08Z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0x010100043D6B56A00E53429445B0137FB4DE4A</vt:lpwstr>
  </property>
</Properties>
</file>